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'стр.м-ли'!$A$1:$E$82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<sst xmlns="http://schemas.openxmlformats.org/spreadsheetml/2006/main" count="161" uniqueCount="160">
  <si>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</si>
  <si>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</si>
  <si>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</si>
  <si>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</si>
  <si>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</si>
  <si>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</si>
  <si>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</si>
  <si>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</si>
  <si>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</si>
  <si>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</si>
  <si>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</si>
  <si>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1590/15.04.2014</t>
  </si>
  <si>
    <t>1591/15.04.2014</t>
  </si>
  <si>
    <t>1595/24.04.2014</t>
  </si>
  <si>
    <t>1596/28.04.2014</t>
  </si>
  <si>
    <t>1597/28.04.2014</t>
  </si>
  <si>
    <t>1598/29.04.2014</t>
  </si>
  <si>
    <t>1607/07.05.2014</t>
  </si>
  <si>
    <t>1608/07.05.2014</t>
  </si>
  <si>
    <t>1614/14.05.2014</t>
  </si>
  <si>
    <t>1618/15.05.2014</t>
  </si>
  <si>
    <t>1628/19.05.2014</t>
  </si>
  <si>
    <t>1629/20.05.2014</t>
  </si>
  <si>
    <t>1649/06.06.2014</t>
  </si>
  <si>
    <t>1667/23.06.2014</t>
  </si>
  <si>
    <t>1688/07.07.2014</t>
  </si>
  <si>
    <t>1699/18.07.2014</t>
  </si>
  <si>
    <t>1748/03.09.2014</t>
  </si>
  <si>
    <t>1797/07.10.2014</t>
  </si>
  <si>
    <t>1831/14.11.2014</t>
  </si>
  <si>
    <t>1837/27.11.2014</t>
  </si>
  <si>
    <t>1633/22.05.2014</t>
  </si>
  <si>
    <t>Еразъм</t>
  </si>
  <si>
    <t>1634/22.05.2014</t>
  </si>
  <si>
    <t>1770/23.09.2014</t>
  </si>
  <si>
    <t>Проект JMEE TEMPUS</t>
  </si>
  <si>
    <t>1772/29.09.2014</t>
  </si>
  <si>
    <t xml:space="preserve">Проект 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</si>
  <si>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извършване на превоз на пътници и багаж с обществен транспорт без разписание в страната и чужбина за нуждите на Русенски университет "Ангел Кънчев" и неговите поделения - филиал Разград и филиал Силистра, както и по изпълнение на национални и международни проекти, финансирани със средства получени от Европейския съюз, други държави и неправителствени организации от чужбина.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   ОТ  „ГЕОКОМЕРС” ООД – Русе по Договор № 95В00-43/10.04.2014 г за периода от 10.04.2014 г. до 09.04.2016 г.</t>
    </r>
  </si>
  <si>
    <t>1854/08.12.2014</t>
  </si>
  <si>
    <t>1855/08.12.2014</t>
  </si>
  <si>
    <t>1826/11.12.2014</t>
  </si>
  <si>
    <t>1921/05.03.2015</t>
  </si>
  <si>
    <t>1936/24.03.2015</t>
  </si>
  <si>
    <t>1938/24.03.2015</t>
  </si>
  <si>
    <t>1937/24.03.2015</t>
  </si>
  <si>
    <t>1944/30.03.2015</t>
  </si>
  <si>
    <t>1943/30.03.2015</t>
  </si>
  <si>
    <t>1942/30.03.2015</t>
  </si>
  <si>
    <t>1955/31.03.2015</t>
  </si>
  <si>
    <t>1948/31.03.2015</t>
  </si>
  <si>
    <t>1961/03.04.2015</t>
  </si>
  <si>
    <t>1974/16.04.2015</t>
  </si>
  <si>
    <t>1975/17.04.2015</t>
  </si>
  <si>
    <t>1978/21.04.2015</t>
  </si>
  <si>
    <t>1979/23.04.2015</t>
  </si>
  <si>
    <t>1982/28.04.2015</t>
  </si>
  <si>
    <t>2000/11.05.2015</t>
  </si>
  <si>
    <t>2013/18.05.2015</t>
  </si>
  <si>
    <t>2014/18.05.2015</t>
  </si>
  <si>
    <t>1996/07.05.2015</t>
  </si>
  <si>
    <t>2004/13.05.2015</t>
  </si>
  <si>
    <t>2012/18.05.2015</t>
  </si>
  <si>
    <t>2016/20.05.2015</t>
  </si>
  <si>
    <t>2022/26.05.2015</t>
  </si>
  <si>
    <t>2021/27.05.2015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</si>
  <si>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</si>
  <si>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</si>
  <si>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</si>
  <si>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</si>
  <si>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</si>
  <si>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</si>
  <si>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</si>
  <si>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</si>
  <si>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</si>
  <si>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</si>
  <si>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</si>
  <si>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</si>
  <si>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</si>
  <si>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</si>
  <si>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</si>
  <si>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</si>
  <si>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</si>
  <si>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</si>
  <si>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</si>
  <si>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</si>
  <si>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</si>
  <si>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</si>
  <si>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</si>
  <si>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</si>
  <si>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</si>
  <si>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</si>
  <si>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</si>
  <si>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</si>
  <si>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</si>
  <si>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</si>
  <si>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</si>
  <si>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</si>
  <si>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</si>
  <si>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</si>
  <si>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</si>
  <si>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</si>
  <si>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</si>
  <si>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</si>
  <si>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</si>
  <si>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</si>
  <si>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</si>
  <si>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</si>
  <si>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</si>
  <si>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</si>
  <si>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</si>
  <si>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</si>
  <si>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</si>
  <si>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</si>
  <si>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</si>
  <si>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</si>
  <si>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</si>
  <si>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Общо изразходени средства  по договора:</t>
  </si>
  <si>
    <t>52</t>
  </si>
  <si>
    <t>53</t>
  </si>
  <si>
    <t>2036/01.06.2015</t>
  </si>
  <si>
    <t>2050/12.06.2015</t>
  </si>
  <si>
    <t>2035/02.06.2015</t>
  </si>
  <si>
    <t>2063/24.06.2015</t>
  </si>
  <si>
    <t>54</t>
  </si>
  <si>
    <t>55</t>
  </si>
  <si>
    <t>56</t>
  </si>
  <si>
    <t>2092/13.07.2015</t>
  </si>
  <si>
    <t>57</t>
  </si>
  <si>
    <t>2161/29.09.2015</t>
  </si>
  <si>
    <t>2214/20.11.2015</t>
  </si>
  <si>
    <t>2217/25.11.2015</t>
  </si>
  <si>
    <t>2206/09.11.2015</t>
  </si>
  <si>
    <t>2213/20.11.2015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</si>
  <si>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</si>
  <si>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</si>
  <si>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</si>
  <si>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</si>
  <si>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</si>
  <si>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</si>
  <si>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</si>
  <si>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</si>
  <si>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</si>
  <si>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</si>
  <si>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2303/07.03.2016</t>
  </si>
  <si>
    <t>2304/07.03.2016</t>
  </si>
  <si>
    <t>2320/17.03.2016</t>
  </si>
  <si>
    <t>2321/17.03.2016</t>
  </si>
  <si>
    <t>2328/21.03.2016</t>
  </si>
  <si>
    <t>68</t>
  </si>
  <si>
    <t>69</t>
  </si>
  <si>
    <t>70</t>
  </si>
  <si>
    <t>2329/21.03.2016</t>
  </si>
  <si>
    <t>2330/21.03.2016</t>
  </si>
  <si>
    <t>2331/21.03.2016</t>
  </si>
  <si>
    <t>2333/22.03.2016</t>
  </si>
  <si>
    <t>71</t>
  </si>
  <si>
    <t>72</t>
  </si>
  <si>
    <t>2348/08.04.2016</t>
  </si>
  <si>
    <t>2349/08.04.2016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</si>
</sst>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7" fillId="34" borderId="17" xfId="0" applyNumberFormat="1" applyFont="1" applyFill="1" applyBorder="1" applyAlignment="1">
      <alignment/>
    </xf>
    <xf numFmtId="2" fontId="7" fillId="34" borderId="18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5" fillId="36" borderId="20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2" fontId="5" fillId="37" borderId="22" xfId="0" applyNumberFormat="1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2" fontId="4" fillId="0" borderId="24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4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/>
    </xf>
    <xf numFmtId="2" fontId="4" fillId="0" borderId="25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/>
    </xf>
    <xf numFmtId="2" fontId="4" fillId="0" borderId="17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4" fillId="0" borderId="17" xfId="0" applyNumberFormat="1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38" borderId="3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5" xfId="0" applyFont="1" applyFill="1" applyBorder="1" applyAlignment="1">
      <alignment horizontal="right"/>
    </xf>
    <xf numFmtId="0" fontId="5" fillId="37" borderId="22" xfId="0" applyFont="1" applyFill="1" applyBorder="1" applyAlignment="1">
      <alignment horizontal="right"/>
    </xf>
    <xf numFmtId="0" fontId="5" fillId="34" borderId="3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2" fontId="42" fillId="0" borderId="17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"/>
  <sheetViews>
    <sheetView tabSelected="1" zoomScalePageLayoutView="0" workbookViewId="0" topLeftCell="A52">
      <selection activeCell="E69" sqref="E69"/>
    </sheetView>
  </sheetViews>
  <sheetFormatPr defaultColWidth="9.140625" defaultRowHeight="15"/>
  <cols>
    <col min="1" max="1" width="9.421875" style="10" customWidth="1"/>
    <col min="2" max="2" width="31.28125" style="10" customWidth="1"/>
    <col min="3" max="3" width="15.421875" style="10" customWidth="1"/>
    <col min="4" max="4" width="13.00390625" style="10" customWidth="1"/>
    <col min="5" max="5" width="29.421875" style="10" customWidth="1"/>
    <col min="6" max="6" width="20.140625" style="10" customWidth="1"/>
    <col min="7" max="7" width="16.421875" style="10" customWidth="1"/>
    <col min="8" max="16384" width="9.140625" style="10" customWidth="1"/>
  </cols>
  <sheetData>
    <row r="1" spans="1:5" ht="150" customHeight="1">
      <c r="A1" s="45" t="s">
        <v>38</v>
      </c>
      <c r="B1" s="45"/>
      <c r="C1" s="45"/>
      <c r="D1" s="45"/>
      <c r="E1" s="45"/>
    </row>
    <row r="2" spans="1:5" ht="16.5" thickBot="1">
      <c r="A2" s="49"/>
      <c r="B2" s="49"/>
      <c r="C2" s="49"/>
      <c r="D2" s="49"/>
      <c r="E2" s="49"/>
    </row>
    <row r="3" spans="1:5" ht="32.25" thickBot="1">
      <c r="A3" s="5" t="s">
        <v>0</v>
      </c>
      <c r="B3" s="6" t="s">
        <v>1</v>
      </c>
      <c r="C3" s="7" t="s">
        <v>2</v>
      </c>
      <c r="D3" s="7" t="s">
        <v>3</v>
      </c>
      <c r="E3" s="11" t="s">
        <v>9</v>
      </c>
    </row>
    <row r="4" spans="1:5" ht="16.5" thickBot="1">
      <c r="A4" s="46" t="s">
        <v>8</v>
      </c>
      <c r="B4" s="47"/>
      <c r="C4" s="47"/>
      <c r="D4" s="47"/>
      <c r="E4" s="48"/>
    </row>
    <row r="5" spans="1:5" s="29" customFormat="1" ht="15.75">
      <c r="A5" s="44" t="s">
        <v>66</v>
      </c>
      <c r="B5" s="39" t="s">
        <v>11</v>
      </c>
      <c r="C5" s="27">
        <f>D5/1.2</f>
        <v>114.00000000000001</v>
      </c>
      <c r="D5" s="28">
        <v>136.8</v>
      </c>
      <c r="E5" s="26"/>
    </row>
    <row r="6" spans="1:5" s="29" customFormat="1" ht="15.75">
      <c r="A6" s="44" t="s">
        <v>67</v>
      </c>
      <c r="B6" s="40" t="s">
        <v>12</v>
      </c>
      <c r="C6" s="27">
        <f aca="true" t="shared" si="0" ref="C6:C26">D6/1.2</f>
        <v>238.64166666666668</v>
      </c>
      <c r="D6" s="28">
        <v>286.37</v>
      </c>
      <c r="E6" s="30"/>
    </row>
    <row r="7" spans="1:5" s="29" customFormat="1" ht="15.75">
      <c r="A7" s="44" t="s">
        <v>68</v>
      </c>
      <c r="B7" s="40" t="s">
        <v>13</v>
      </c>
      <c r="C7" s="27">
        <f t="shared" si="0"/>
        <v>484.8833333333334</v>
      </c>
      <c r="D7" s="28">
        <v>581.86</v>
      </c>
      <c r="E7" s="30"/>
    </row>
    <row r="8" spans="1:5" s="29" customFormat="1" ht="15.75">
      <c r="A8" s="44" t="s">
        <v>69</v>
      </c>
      <c r="B8" s="41" t="s">
        <v>14</v>
      </c>
      <c r="C8" s="27">
        <f t="shared" si="0"/>
        <v>621.6</v>
      </c>
      <c r="D8" s="28">
        <v>745.92</v>
      </c>
      <c r="E8" s="32"/>
    </row>
    <row r="9" spans="1:5" s="29" customFormat="1" ht="15.75">
      <c r="A9" s="44" t="s">
        <v>70</v>
      </c>
      <c r="B9" s="41" t="s">
        <v>15</v>
      </c>
      <c r="C9" s="27">
        <f t="shared" si="0"/>
        <v>347.31666666666666</v>
      </c>
      <c r="D9" s="28">
        <v>416.78</v>
      </c>
      <c r="E9" s="32"/>
    </row>
    <row r="10" spans="1:5" s="29" customFormat="1" ht="15.75">
      <c r="A10" s="44" t="s">
        <v>71</v>
      </c>
      <c r="B10" s="41" t="s">
        <v>16</v>
      </c>
      <c r="C10" s="27">
        <f t="shared" si="0"/>
        <v>744.8000000000001</v>
      </c>
      <c r="D10" s="28">
        <v>893.76</v>
      </c>
      <c r="E10" s="32"/>
    </row>
    <row r="11" spans="1:5" s="29" customFormat="1" ht="15.75">
      <c r="A11" s="44" t="s">
        <v>72</v>
      </c>
      <c r="B11" s="41" t="s">
        <v>17</v>
      </c>
      <c r="C11" s="27">
        <f t="shared" si="0"/>
        <v>418.00000000000006</v>
      </c>
      <c r="D11" s="28">
        <v>501.6</v>
      </c>
      <c r="E11" s="32"/>
    </row>
    <row r="12" spans="1:5" s="29" customFormat="1" ht="15.75">
      <c r="A12" s="44" t="s">
        <v>73</v>
      </c>
      <c r="B12" s="41" t="s">
        <v>18</v>
      </c>
      <c r="C12" s="27">
        <f t="shared" si="0"/>
        <v>442.31666666666666</v>
      </c>
      <c r="D12" s="28">
        <v>530.78</v>
      </c>
      <c r="E12" s="32"/>
    </row>
    <row r="13" spans="1:5" s="29" customFormat="1" ht="15.75">
      <c r="A13" s="44" t="s">
        <v>74</v>
      </c>
      <c r="B13" s="41" t="s">
        <v>19</v>
      </c>
      <c r="C13" s="27">
        <f t="shared" si="0"/>
        <v>125.39999999999999</v>
      </c>
      <c r="D13" s="28">
        <v>150.48</v>
      </c>
      <c r="E13" s="32"/>
    </row>
    <row r="14" spans="1:5" s="29" customFormat="1" ht="15.75">
      <c r="A14" s="44" t="s">
        <v>75</v>
      </c>
      <c r="B14" s="41" t="s">
        <v>20</v>
      </c>
      <c r="C14" s="27">
        <f t="shared" si="0"/>
        <v>470.40000000000003</v>
      </c>
      <c r="D14" s="28">
        <v>564.48</v>
      </c>
      <c r="E14" s="32"/>
    </row>
    <row r="15" spans="1:5" s="29" customFormat="1" ht="15.75">
      <c r="A15" s="44" t="s">
        <v>76</v>
      </c>
      <c r="B15" s="41" t="s">
        <v>21</v>
      </c>
      <c r="C15" s="27">
        <f t="shared" si="0"/>
        <v>627.2</v>
      </c>
      <c r="D15" s="28">
        <v>752.64</v>
      </c>
      <c r="E15" s="32"/>
    </row>
    <row r="16" spans="1:5" s="29" customFormat="1" ht="15.75">
      <c r="A16" s="44" t="s">
        <v>77</v>
      </c>
      <c r="B16" s="41" t="s">
        <v>22</v>
      </c>
      <c r="C16" s="27">
        <f t="shared" si="0"/>
        <v>2084.6833333333334</v>
      </c>
      <c r="D16" s="28">
        <v>2501.62</v>
      </c>
      <c r="E16" s="32"/>
    </row>
    <row r="17" spans="1:5" s="29" customFormat="1" ht="15.75">
      <c r="A17" s="44" t="s">
        <v>78</v>
      </c>
      <c r="B17" s="41" t="s">
        <v>31</v>
      </c>
      <c r="C17" s="27">
        <f t="shared" si="0"/>
        <v>41.04166666666667</v>
      </c>
      <c r="D17" s="28">
        <v>49.25</v>
      </c>
      <c r="E17" s="32" t="s">
        <v>32</v>
      </c>
    </row>
    <row r="18" spans="1:5" s="29" customFormat="1" ht="15.75">
      <c r="A18" s="44" t="s">
        <v>79</v>
      </c>
      <c r="B18" s="41" t="s">
        <v>33</v>
      </c>
      <c r="C18" s="27">
        <f t="shared" si="0"/>
        <v>261.8</v>
      </c>
      <c r="D18" s="28">
        <v>314.16</v>
      </c>
      <c r="E18" s="32" t="s">
        <v>32</v>
      </c>
    </row>
    <row r="19" spans="1:5" s="29" customFormat="1" ht="15.75">
      <c r="A19" s="44" t="s">
        <v>80</v>
      </c>
      <c r="B19" s="41" t="s">
        <v>23</v>
      </c>
      <c r="C19" s="27">
        <f t="shared" si="0"/>
        <v>680.4000000000001</v>
      </c>
      <c r="D19" s="28">
        <v>816.48</v>
      </c>
      <c r="E19" s="32"/>
    </row>
    <row r="20" spans="1:5" s="29" customFormat="1" ht="15.75">
      <c r="A20" s="44" t="s">
        <v>81</v>
      </c>
      <c r="B20" s="41" t="s">
        <v>24</v>
      </c>
      <c r="C20" s="27">
        <f t="shared" si="0"/>
        <v>159.60000000000002</v>
      </c>
      <c r="D20" s="28">
        <v>191.52</v>
      </c>
      <c r="E20" s="31"/>
    </row>
    <row r="21" spans="1:5" s="29" customFormat="1" ht="15.75">
      <c r="A21" s="44" t="s">
        <v>82</v>
      </c>
      <c r="B21" s="41" t="s">
        <v>25</v>
      </c>
      <c r="C21" s="27">
        <f t="shared" si="0"/>
        <v>833.3333333333334</v>
      </c>
      <c r="D21" s="28">
        <v>1000</v>
      </c>
      <c r="E21" s="32"/>
    </row>
    <row r="22" spans="1:5" s="29" customFormat="1" ht="15.75">
      <c r="A22" s="44" t="s">
        <v>83</v>
      </c>
      <c r="B22" s="41" t="s">
        <v>26</v>
      </c>
      <c r="C22" s="27">
        <f t="shared" si="0"/>
        <v>1289.0666666666668</v>
      </c>
      <c r="D22" s="28">
        <v>1546.88</v>
      </c>
      <c r="E22" s="32"/>
    </row>
    <row r="23" spans="1:5" s="29" customFormat="1" ht="15.75">
      <c r="A23" s="44" t="s">
        <v>84</v>
      </c>
      <c r="B23" s="41" t="s">
        <v>27</v>
      </c>
      <c r="C23" s="27">
        <f t="shared" si="0"/>
        <v>729.4</v>
      </c>
      <c r="D23" s="28">
        <v>875.28</v>
      </c>
      <c r="E23" s="32"/>
    </row>
    <row r="24" spans="1:5" s="29" customFormat="1" ht="15.75">
      <c r="A24" s="44" t="s">
        <v>85</v>
      </c>
      <c r="B24" s="41" t="s">
        <v>34</v>
      </c>
      <c r="C24" s="27">
        <f t="shared" si="0"/>
        <v>174.8</v>
      </c>
      <c r="D24" s="28">
        <v>209.76</v>
      </c>
      <c r="E24" s="32" t="s">
        <v>35</v>
      </c>
    </row>
    <row r="25" spans="1:5" s="29" customFormat="1" ht="15.75">
      <c r="A25" s="44" t="s">
        <v>86</v>
      </c>
      <c r="B25" s="41" t="s">
        <v>36</v>
      </c>
      <c r="C25" s="27">
        <f t="shared" si="0"/>
        <v>214.20000000000002</v>
      </c>
      <c r="D25" s="28">
        <v>257.04</v>
      </c>
      <c r="E25" s="32" t="s">
        <v>37</v>
      </c>
    </row>
    <row r="26" spans="1:5" s="29" customFormat="1" ht="15.75">
      <c r="A26" s="44" t="s">
        <v>87</v>
      </c>
      <c r="B26" s="42" t="s">
        <v>28</v>
      </c>
      <c r="C26" s="33">
        <f t="shared" si="0"/>
        <v>71.4</v>
      </c>
      <c r="D26" s="34">
        <v>85.68</v>
      </c>
      <c r="E26" s="32"/>
    </row>
    <row r="27" spans="1:5" s="29" customFormat="1" ht="15.75">
      <c r="A27" s="44" t="s">
        <v>88</v>
      </c>
      <c r="B27" s="43" t="s">
        <v>29</v>
      </c>
      <c r="C27" s="36">
        <f>D27/1.2</f>
        <v>182.4</v>
      </c>
      <c r="D27" s="37">
        <v>218.88</v>
      </c>
      <c r="E27" s="32"/>
    </row>
    <row r="28" spans="1:5" s="29" customFormat="1" ht="15.75">
      <c r="A28" s="44" t="s">
        <v>89</v>
      </c>
      <c r="B28" s="43" t="s">
        <v>30</v>
      </c>
      <c r="C28" s="36">
        <f>D28/1.2</f>
        <v>304</v>
      </c>
      <c r="D28" s="37">
        <v>364.8</v>
      </c>
      <c r="E28" s="32"/>
    </row>
    <row r="29" spans="1:5" s="29" customFormat="1" ht="15.75">
      <c r="A29" s="44" t="s">
        <v>90</v>
      </c>
      <c r="B29" s="43" t="s">
        <v>39</v>
      </c>
      <c r="C29" s="36">
        <f>D29/1.2</f>
        <v>319.20000000000005</v>
      </c>
      <c r="D29" s="37">
        <v>383.04</v>
      </c>
      <c r="E29" s="32"/>
    </row>
    <row r="30" spans="1:5" s="29" customFormat="1" ht="15.75">
      <c r="A30" s="44" t="s">
        <v>91</v>
      </c>
      <c r="B30" s="43" t="s">
        <v>40</v>
      </c>
      <c r="C30" s="36">
        <f>D30/1.2</f>
        <v>319.20000000000005</v>
      </c>
      <c r="D30" s="37">
        <v>383.04</v>
      </c>
      <c r="E30" s="32"/>
    </row>
    <row r="31" spans="1:5" s="29" customFormat="1" ht="15.75">
      <c r="A31" s="44" t="s">
        <v>92</v>
      </c>
      <c r="B31" s="43" t="s">
        <v>41</v>
      </c>
      <c r="C31" s="36">
        <f>D31/1.2</f>
        <v>386.08333333333337</v>
      </c>
      <c r="D31" s="37">
        <v>463.3</v>
      </c>
      <c r="E31" s="32"/>
    </row>
    <row r="32" spans="1:5" s="29" customFormat="1" ht="15.75">
      <c r="A32" s="44" t="s">
        <v>93</v>
      </c>
      <c r="B32" s="43" t="s">
        <v>42</v>
      </c>
      <c r="C32" s="36">
        <f aca="true" t="shared" si="1" ref="C32:C76">D32/1.2</f>
        <v>504</v>
      </c>
      <c r="D32" s="37">
        <v>604.8</v>
      </c>
      <c r="E32" s="32"/>
    </row>
    <row r="33" spans="1:5" s="29" customFormat="1" ht="15.75">
      <c r="A33" s="44" t="s">
        <v>94</v>
      </c>
      <c r="B33" s="43" t="s">
        <v>43</v>
      </c>
      <c r="C33" s="36">
        <f t="shared" si="1"/>
        <v>959</v>
      </c>
      <c r="D33" s="37">
        <v>1150.8</v>
      </c>
      <c r="E33" s="32"/>
    </row>
    <row r="34" spans="1:5" s="29" customFormat="1" ht="15.75">
      <c r="A34" s="44" t="s">
        <v>95</v>
      </c>
      <c r="B34" s="43" t="s">
        <v>44</v>
      </c>
      <c r="C34" s="36">
        <f t="shared" si="1"/>
        <v>697.2</v>
      </c>
      <c r="D34" s="37">
        <v>836.64</v>
      </c>
      <c r="E34" s="32"/>
    </row>
    <row r="35" spans="1:5" s="29" customFormat="1" ht="15.75">
      <c r="A35" s="44" t="s">
        <v>96</v>
      </c>
      <c r="B35" s="43" t="s">
        <v>45</v>
      </c>
      <c r="C35" s="36">
        <f t="shared" si="1"/>
        <v>1044.4</v>
      </c>
      <c r="D35" s="37">
        <v>1253.28</v>
      </c>
      <c r="E35" s="32"/>
    </row>
    <row r="36" spans="1:5" s="29" customFormat="1" ht="15.75">
      <c r="A36" s="44" t="s">
        <v>97</v>
      </c>
      <c r="B36" s="43" t="s">
        <v>46</v>
      </c>
      <c r="C36" s="36">
        <f t="shared" si="1"/>
        <v>52.44166666666667</v>
      </c>
      <c r="D36" s="37">
        <v>62.93</v>
      </c>
      <c r="E36" s="32"/>
    </row>
    <row r="37" spans="1:5" s="29" customFormat="1" ht="15.75">
      <c r="A37" s="44" t="s">
        <v>98</v>
      </c>
      <c r="B37" s="43" t="s">
        <v>47</v>
      </c>
      <c r="C37" s="36">
        <f t="shared" si="1"/>
        <v>212.04166666666666</v>
      </c>
      <c r="D37" s="37">
        <v>254.45</v>
      </c>
      <c r="E37" s="32"/>
    </row>
    <row r="38" spans="1:5" s="29" customFormat="1" ht="15.75">
      <c r="A38" s="44" t="s">
        <v>99</v>
      </c>
      <c r="B38" s="43" t="s">
        <v>48</v>
      </c>
      <c r="C38" s="36">
        <f t="shared" si="1"/>
        <v>336</v>
      </c>
      <c r="D38" s="37">
        <v>403.2</v>
      </c>
      <c r="E38" s="32"/>
    </row>
    <row r="39" spans="1:5" s="29" customFormat="1" ht="15.75">
      <c r="A39" s="44" t="s">
        <v>100</v>
      </c>
      <c r="B39" s="43" t="s">
        <v>49</v>
      </c>
      <c r="C39" s="36">
        <f t="shared" si="1"/>
        <v>826.0000000000001</v>
      </c>
      <c r="D39" s="37">
        <v>991.2</v>
      </c>
      <c r="E39" s="32"/>
    </row>
    <row r="40" spans="1:5" s="29" customFormat="1" ht="15.75">
      <c r="A40" s="44" t="s">
        <v>101</v>
      </c>
      <c r="B40" s="43" t="s">
        <v>50</v>
      </c>
      <c r="C40" s="36">
        <f t="shared" si="1"/>
        <v>554.4</v>
      </c>
      <c r="D40" s="37">
        <v>665.28</v>
      </c>
      <c r="E40" s="32"/>
    </row>
    <row r="41" spans="1:5" s="29" customFormat="1" ht="15.75">
      <c r="A41" s="44" t="s">
        <v>102</v>
      </c>
      <c r="B41" s="43" t="s">
        <v>51</v>
      </c>
      <c r="C41" s="36">
        <f t="shared" si="1"/>
        <v>700</v>
      </c>
      <c r="D41" s="37">
        <v>840</v>
      </c>
      <c r="E41" s="32"/>
    </row>
    <row r="42" spans="1:5" s="29" customFormat="1" ht="15.75">
      <c r="A42" s="44" t="s">
        <v>103</v>
      </c>
      <c r="B42" s="43" t="s">
        <v>52</v>
      </c>
      <c r="C42" s="36">
        <f t="shared" si="1"/>
        <v>208.6</v>
      </c>
      <c r="D42" s="37">
        <v>250.32</v>
      </c>
      <c r="E42" s="32"/>
    </row>
    <row r="43" spans="1:5" s="29" customFormat="1" ht="15.75">
      <c r="A43" s="44" t="s">
        <v>104</v>
      </c>
      <c r="B43" s="43" t="s">
        <v>53</v>
      </c>
      <c r="C43" s="36">
        <f t="shared" si="1"/>
        <v>1010.8000000000001</v>
      </c>
      <c r="D43" s="37">
        <v>1212.96</v>
      </c>
      <c r="E43" s="32"/>
    </row>
    <row r="44" spans="1:5" s="29" customFormat="1" ht="15.75">
      <c r="A44" s="44" t="s">
        <v>105</v>
      </c>
      <c r="B44" s="43" t="s">
        <v>54</v>
      </c>
      <c r="C44" s="36">
        <f t="shared" si="1"/>
        <v>308.00000000000006</v>
      </c>
      <c r="D44" s="37">
        <v>369.6</v>
      </c>
      <c r="E44" s="32"/>
    </row>
    <row r="45" spans="1:5" s="29" customFormat="1" ht="15.75">
      <c r="A45" s="44" t="s">
        <v>106</v>
      </c>
      <c r="B45" s="43" t="s">
        <v>55</v>
      </c>
      <c r="C45" s="36">
        <f t="shared" si="1"/>
        <v>546.0000000000001</v>
      </c>
      <c r="D45" s="37">
        <v>655.2</v>
      </c>
      <c r="E45" s="32"/>
    </row>
    <row r="46" spans="1:5" s="29" customFormat="1" ht="15.75">
      <c r="A46" s="44" t="s">
        <v>107</v>
      </c>
      <c r="B46" s="43" t="s">
        <v>56</v>
      </c>
      <c r="C46" s="36">
        <f t="shared" si="1"/>
        <v>315.40000000000003</v>
      </c>
      <c r="D46" s="37">
        <v>378.48</v>
      </c>
      <c r="E46" s="32"/>
    </row>
    <row r="47" spans="1:5" s="29" customFormat="1" ht="15.75">
      <c r="A47" s="44" t="s">
        <v>108</v>
      </c>
      <c r="B47" s="43" t="s">
        <v>60</v>
      </c>
      <c r="C47" s="36">
        <f t="shared" si="1"/>
        <v>668.8</v>
      </c>
      <c r="D47" s="37">
        <v>802.56</v>
      </c>
      <c r="E47" s="32"/>
    </row>
    <row r="48" spans="1:5" s="29" customFormat="1" ht="15.75">
      <c r="A48" s="44" t="s">
        <v>109</v>
      </c>
      <c r="B48" s="43" t="s">
        <v>57</v>
      </c>
      <c r="C48" s="36">
        <f t="shared" si="1"/>
        <v>480.31666666666666</v>
      </c>
      <c r="D48" s="37">
        <v>576.38</v>
      </c>
      <c r="E48" s="32"/>
    </row>
    <row r="49" spans="1:5" s="29" customFormat="1" ht="15.75">
      <c r="A49" s="44" t="s">
        <v>110</v>
      </c>
      <c r="B49" s="43" t="s">
        <v>58</v>
      </c>
      <c r="C49" s="36">
        <f t="shared" si="1"/>
        <v>723.8</v>
      </c>
      <c r="D49" s="37">
        <v>868.56</v>
      </c>
      <c r="E49" s="32"/>
    </row>
    <row r="50" spans="1:5" s="29" customFormat="1" ht="15.75">
      <c r="A50" s="44" t="s">
        <v>111</v>
      </c>
      <c r="B50" s="43" t="s">
        <v>59</v>
      </c>
      <c r="C50" s="36">
        <f t="shared" si="1"/>
        <v>432.6</v>
      </c>
      <c r="D50" s="37">
        <v>519.12</v>
      </c>
      <c r="E50" s="32"/>
    </row>
    <row r="51" spans="1:5" s="29" customFormat="1" ht="15.75">
      <c r="A51" s="44" t="s">
        <v>112</v>
      </c>
      <c r="B51" s="43" t="s">
        <v>61</v>
      </c>
      <c r="C51" s="36">
        <f t="shared" si="1"/>
        <v>473.20000000000005</v>
      </c>
      <c r="D51" s="37">
        <v>567.84</v>
      </c>
      <c r="E51" s="32"/>
    </row>
    <row r="52" spans="1:5" s="29" customFormat="1" ht="15.75">
      <c r="A52" s="44" t="s">
        <v>113</v>
      </c>
      <c r="B52" s="43" t="s">
        <v>62</v>
      </c>
      <c r="C52" s="36">
        <f t="shared" si="1"/>
        <v>392</v>
      </c>
      <c r="D52" s="37">
        <v>470.4</v>
      </c>
      <c r="E52" s="32"/>
    </row>
    <row r="53" spans="1:5" s="29" customFormat="1" ht="15.75">
      <c r="A53" s="44" t="s">
        <v>114</v>
      </c>
      <c r="B53" s="43" t="s">
        <v>63</v>
      </c>
      <c r="C53" s="36">
        <f t="shared" si="1"/>
        <v>833.3333333333334</v>
      </c>
      <c r="D53" s="37">
        <v>1000</v>
      </c>
      <c r="E53" s="32"/>
    </row>
    <row r="54" spans="1:5" s="29" customFormat="1" ht="15.75">
      <c r="A54" s="44" t="s">
        <v>115</v>
      </c>
      <c r="B54" s="43" t="s">
        <v>64</v>
      </c>
      <c r="C54" s="36">
        <f t="shared" si="1"/>
        <v>1999.5583333333332</v>
      </c>
      <c r="D54" s="37">
        <v>2399.47</v>
      </c>
      <c r="E54" s="32"/>
    </row>
    <row r="55" spans="1:5" s="29" customFormat="1" ht="15.75">
      <c r="A55" s="44" t="s">
        <v>116</v>
      </c>
      <c r="B55" s="43" t="s">
        <v>65</v>
      </c>
      <c r="C55" s="36">
        <f t="shared" si="1"/>
        <v>916.6666666666667</v>
      </c>
      <c r="D55" s="37">
        <v>1100</v>
      </c>
      <c r="E55" s="32"/>
    </row>
    <row r="56" spans="1:5" s="29" customFormat="1" ht="15.75">
      <c r="A56" s="44" t="s">
        <v>118</v>
      </c>
      <c r="B56" s="35" t="s">
        <v>120</v>
      </c>
      <c r="C56" s="36">
        <f t="shared" si="1"/>
        <v>985</v>
      </c>
      <c r="D56" s="37">
        <v>1182</v>
      </c>
      <c r="E56" s="32"/>
    </row>
    <row r="57" spans="1:5" s="29" customFormat="1" ht="15.75">
      <c r="A57" s="44" t="s">
        <v>119</v>
      </c>
      <c r="B57" s="35" t="s">
        <v>122</v>
      </c>
      <c r="C57" s="36">
        <f t="shared" si="1"/>
        <v>875.8333333333334</v>
      </c>
      <c r="D57" s="37">
        <v>1051</v>
      </c>
      <c r="E57" s="32"/>
    </row>
    <row r="58" spans="1:5" s="29" customFormat="1" ht="15.75">
      <c r="A58" s="44" t="s">
        <v>124</v>
      </c>
      <c r="B58" s="35" t="s">
        <v>121</v>
      </c>
      <c r="C58" s="36">
        <f t="shared" si="1"/>
        <v>574</v>
      </c>
      <c r="D58" s="37">
        <v>688.8</v>
      </c>
      <c r="E58" s="32"/>
    </row>
    <row r="59" spans="1:5" s="29" customFormat="1" ht="15.75">
      <c r="A59" s="44" t="s">
        <v>125</v>
      </c>
      <c r="B59" s="35" t="s">
        <v>123</v>
      </c>
      <c r="C59" s="36">
        <f t="shared" si="1"/>
        <v>2563.4083333333338</v>
      </c>
      <c r="D59" s="37">
        <v>3076.09</v>
      </c>
      <c r="E59" s="32"/>
    </row>
    <row r="60" spans="1:5" s="29" customFormat="1" ht="15.75">
      <c r="A60" s="44" t="s">
        <v>126</v>
      </c>
      <c r="B60" s="35" t="s">
        <v>127</v>
      </c>
      <c r="C60" s="36">
        <f t="shared" si="1"/>
        <v>196.84166666666667</v>
      </c>
      <c r="D60" s="37">
        <v>236.21</v>
      </c>
      <c r="E60" s="32"/>
    </row>
    <row r="61" spans="1:5" s="29" customFormat="1" ht="15.75">
      <c r="A61" s="44" t="s">
        <v>128</v>
      </c>
      <c r="B61" s="35" t="s">
        <v>129</v>
      </c>
      <c r="C61" s="36">
        <f t="shared" si="1"/>
        <v>100.8</v>
      </c>
      <c r="D61" s="37">
        <v>120.96</v>
      </c>
      <c r="E61" s="32"/>
    </row>
    <row r="62" spans="1:5" s="29" customFormat="1" ht="15.75">
      <c r="A62" s="44" t="s">
        <v>134</v>
      </c>
      <c r="B62" s="35" t="s">
        <v>132</v>
      </c>
      <c r="C62" s="36">
        <f t="shared" si="1"/>
        <v>75.24166666666667</v>
      </c>
      <c r="D62" s="37">
        <v>90.29</v>
      </c>
      <c r="E62" s="32"/>
    </row>
    <row r="63" spans="1:5" s="29" customFormat="1" ht="15.75">
      <c r="A63" s="44" t="s">
        <v>135</v>
      </c>
      <c r="B63" s="35" t="s">
        <v>133</v>
      </c>
      <c r="C63" s="36">
        <f t="shared" si="1"/>
        <v>301.7166666666667</v>
      </c>
      <c r="D63" s="37">
        <v>362.06</v>
      </c>
      <c r="E63" s="32"/>
    </row>
    <row r="64" spans="1:5" s="29" customFormat="1" ht="15.75">
      <c r="A64" s="44" t="s">
        <v>136</v>
      </c>
      <c r="B64" s="35" t="s">
        <v>130</v>
      </c>
      <c r="C64" s="36">
        <f t="shared" si="1"/>
        <v>245</v>
      </c>
      <c r="D64" s="37">
        <v>294</v>
      </c>
      <c r="E64" s="32"/>
    </row>
    <row r="65" spans="1:5" s="29" customFormat="1" ht="15.75">
      <c r="A65" s="44" t="s">
        <v>137</v>
      </c>
      <c r="B65" s="35" t="s">
        <v>131</v>
      </c>
      <c r="C65" s="36">
        <f t="shared" si="1"/>
        <v>176.3166666666667</v>
      </c>
      <c r="D65" s="37">
        <v>211.58</v>
      </c>
      <c r="E65" s="32"/>
    </row>
    <row r="66" spans="1:5" s="29" customFormat="1" ht="15.75">
      <c r="A66" s="44" t="s">
        <v>138</v>
      </c>
      <c r="B66" s="35" t="s">
        <v>144</v>
      </c>
      <c r="C66" s="36">
        <f t="shared" si="1"/>
        <v>498.40000000000003</v>
      </c>
      <c r="D66" s="37">
        <v>598.08</v>
      </c>
      <c r="E66" s="32"/>
    </row>
    <row r="67" spans="1:5" s="29" customFormat="1" ht="15.75">
      <c r="A67" s="44" t="s">
        <v>139</v>
      </c>
      <c r="B67" s="35" t="s">
        <v>145</v>
      </c>
      <c r="C67" s="36">
        <f t="shared" si="1"/>
        <v>495.6</v>
      </c>
      <c r="D67" s="37">
        <v>594.72</v>
      </c>
      <c r="E67" s="32"/>
    </row>
    <row r="68" spans="1:5" s="29" customFormat="1" ht="15.75">
      <c r="A68" s="44" t="s">
        <v>140</v>
      </c>
      <c r="B68" s="35" t="s">
        <v>146</v>
      </c>
      <c r="C68" s="36">
        <f t="shared" si="1"/>
        <v>200.64166666666668</v>
      </c>
      <c r="D68" s="37">
        <v>240.77</v>
      </c>
      <c r="E68" s="32"/>
    </row>
    <row r="69" spans="1:5" s="29" customFormat="1" ht="15.75">
      <c r="A69" s="44" t="s">
        <v>141</v>
      </c>
      <c r="B69" s="35" t="s">
        <v>147</v>
      </c>
      <c r="C69" s="36">
        <f t="shared" si="1"/>
        <v>336</v>
      </c>
      <c r="D69" s="37">
        <v>403.2</v>
      </c>
      <c r="E69" s="32"/>
    </row>
    <row r="70" spans="1:5" s="29" customFormat="1" ht="15.75">
      <c r="A70" s="44" t="s">
        <v>142</v>
      </c>
      <c r="B70" s="35" t="s">
        <v>148</v>
      </c>
      <c r="C70" s="36">
        <f t="shared" si="1"/>
        <v>322</v>
      </c>
      <c r="D70" s="37">
        <v>386.4</v>
      </c>
      <c r="E70" s="32"/>
    </row>
    <row r="71" spans="1:5" s="29" customFormat="1" ht="15.75">
      <c r="A71" s="44" t="s">
        <v>143</v>
      </c>
      <c r="B71" s="35" t="s">
        <v>152</v>
      </c>
      <c r="C71" s="36">
        <f t="shared" si="1"/>
        <v>250.79999999999998</v>
      </c>
      <c r="D71" s="37">
        <v>300.96</v>
      </c>
      <c r="E71" s="32"/>
    </row>
    <row r="72" spans="1:5" s="29" customFormat="1" ht="15.75">
      <c r="A72" s="44" t="s">
        <v>149</v>
      </c>
      <c r="B72" s="35" t="s">
        <v>153</v>
      </c>
      <c r="C72" s="36">
        <f t="shared" si="1"/>
        <v>770</v>
      </c>
      <c r="D72" s="37">
        <v>924</v>
      </c>
      <c r="E72" s="32"/>
    </row>
    <row r="73" spans="1:5" s="29" customFormat="1" ht="15.75">
      <c r="A73" s="44" t="s">
        <v>150</v>
      </c>
      <c r="B73" s="35" t="s">
        <v>154</v>
      </c>
      <c r="C73" s="36">
        <f t="shared" si="1"/>
        <v>315</v>
      </c>
      <c r="D73" s="37">
        <v>378</v>
      </c>
      <c r="E73" s="32"/>
    </row>
    <row r="74" spans="1:5" s="29" customFormat="1" ht="15.75">
      <c r="A74" s="44" t="s">
        <v>151</v>
      </c>
      <c r="B74" s="35" t="s">
        <v>155</v>
      </c>
      <c r="C74" s="36">
        <f t="shared" si="1"/>
        <v>847</v>
      </c>
      <c r="D74" s="37">
        <v>1016.4</v>
      </c>
      <c r="E74" s="32"/>
    </row>
    <row r="75" spans="1:5" s="29" customFormat="1" ht="15.75">
      <c r="A75" s="44" t="s">
        <v>156</v>
      </c>
      <c r="B75" s="35" t="s">
        <v>158</v>
      </c>
      <c r="C75" s="36">
        <f t="shared" si="1"/>
        <v>171</v>
      </c>
      <c r="D75" s="59">
        <v>205.2</v>
      </c>
      <c r="E75" s="32"/>
    </row>
    <row r="76" spans="1:5" s="29" customFormat="1" ht="15.75">
      <c r="A76" s="44" t="s">
        <v>157</v>
      </c>
      <c r="B76" s="35" t="s">
        <v>159</v>
      </c>
      <c r="C76" s="36">
        <f t="shared" si="1"/>
        <v>947.8</v>
      </c>
      <c r="D76" s="59">
        <v>1137.36</v>
      </c>
      <c r="E76" s="32"/>
    </row>
    <row r="77" spans="1:255" ht="16.5" thickBot="1">
      <c r="A77" s="51" t="s">
        <v>117</v>
      </c>
      <c r="B77" s="52"/>
      <c r="C77" s="24">
        <f>SUM(C5:C76)</f>
        <v>39128.125000000015</v>
      </c>
      <c r="D77" s="24">
        <f>SUM(D5:D76)</f>
        <v>46953.75000000001</v>
      </c>
      <c r="E77" s="25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6.5" thickBot="1">
      <c r="A78" s="3"/>
      <c r="B78" s="8"/>
      <c r="C78" s="8"/>
      <c r="D78" s="8"/>
      <c r="E78" s="9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5.75">
      <c r="A79" s="20"/>
      <c r="B79" s="4"/>
      <c r="C79" s="4"/>
      <c r="D79" s="12" t="s">
        <v>4</v>
      </c>
      <c r="E79" s="13" t="s">
        <v>5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5.75">
      <c r="A80" s="53" t="s">
        <v>6</v>
      </c>
      <c r="B80" s="54"/>
      <c r="C80" s="54"/>
      <c r="D80" s="14">
        <v>54000</v>
      </c>
      <c r="E80" s="15">
        <f>SUM(D80*1.2)</f>
        <v>64800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5.75">
      <c r="A81" s="55" t="s">
        <v>10</v>
      </c>
      <c r="B81" s="56"/>
      <c r="C81" s="56"/>
      <c r="D81" s="16">
        <f>SUM(C77)</f>
        <v>39128.125000000015</v>
      </c>
      <c r="E81" s="21">
        <f>SUM(D77)</f>
        <v>46953.75000000001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6.5" thickBot="1">
      <c r="A82" s="57" t="s">
        <v>7</v>
      </c>
      <c r="B82" s="58"/>
      <c r="C82" s="58"/>
      <c r="D82" s="22">
        <f>SUM(D80-D81)</f>
        <v>14871.874999999985</v>
      </c>
      <c r="E82" s="23">
        <f>SUM(E80-E81)</f>
        <v>17846.249999999993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5.75">
      <c r="A83" s="2"/>
      <c r="B83" s="17"/>
      <c r="C83" s="18"/>
      <c r="D83" s="18"/>
      <c r="E83" s="38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ht="15.75">
      <c r="C84" s="19"/>
    </row>
    <row r="86" spans="1:3" ht="15.75">
      <c r="A86" s="50"/>
      <c r="B86" s="50"/>
      <c r="C86" s="50"/>
    </row>
  </sheetData>
  <sheetProtection/>
  <mergeCells count="8">
    <mergeCell ref="A1:E1"/>
    <mergeCell ref="A4:E4"/>
    <mergeCell ref="A2:E2"/>
    <mergeCell ref="A86:C86"/>
    <mergeCell ref="A77:B77"/>
    <mergeCell ref="A80:C80"/>
    <mergeCell ref="A81:C81"/>
    <mergeCell ref="A82:C82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2016-03-09T08:37:01Z</cp:lastPrinted>
  <dcterms:created xsi:type="dcterms:W3CDTF">2012-05-23T05:56:12Z</dcterms:created>
  <dcterms:modified xsi:type="dcterms:W3CDTF">2016-04-15T06:46:51Z</dcterms:modified>
  <cp:category/>
  <cp:version/>
  <cp:contentType/>
  <cp:contentStatus/>
</cp:coreProperties>
</file>